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ΜΕΤΡΟ'!$A$1:$K$50</definedName>
  </definedNames>
  <calcPr fullCalcOnLoad="1"/>
</workbook>
</file>

<file path=xl/sharedStrings.xml><?xml version="1.0" encoding="utf-8"?>
<sst xmlns="http://schemas.openxmlformats.org/spreadsheetml/2006/main" count="156" uniqueCount="83">
  <si>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</si>
  <si>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</si>
  <si>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</si>
  <si>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</si>
  <si>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</si>
  <si>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</si>
  <si>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</si>
  <si>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</si>
  <si>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</si>
  <si>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ΕΝΙΣΧΥΣΗ ΙΔΙΩΤΙΚΩΝ ΕΠΕΝΔΥΣΕΩΝ Ν.2601/98 ΤΟΜΕΑ ΜΕΤΑΠΟΙΗΣΗΣ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</si>
  <si>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</si>
  <si>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</si>
  <si>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</si>
  <si>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</si>
  <si>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</si>
  <si>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</si>
  <si>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</si>
  <si>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ΤΕΧΝΙΚΗ ΒΟΗΘΕΙΑ ΕΤΠΑ</t>
  </si>
  <si>
    <t>ΤΕΧΝΙΚΗ ΒΟΗΘΕΙΑ ΕΚΤ</t>
  </si>
  <si>
    <t>010</t>
  </si>
  <si>
    <t>011</t>
  </si>
  <si>
    <t>012</t>
  </si>
  <si>
    <t>013</t>
  </si>
  <si>
    <t>014</t>
  </si>
  <si>
    <t>ΣΥΝΟΛΑ</t>
  </si>
  <si>
    <t>12</t>
  </si>
  <si>
    <t>Π.Ε.Π. ΑΝΑΤΟΛΙΚΗΣ ΜΑΚΕΔΟΝΙΑΣ ΚΑΙ ΘΡΑΚΗΣ</t>
  </si>
  <si>
    <t>ΑΝΑΠΤΥΞΗ ΥΠΑΙΘΡΟΥ</t>
  </si>
  <si>
    <t>ΕΠΕΝΔΥΣΕΙΣ ΣΕ ΕΠΙΠΕΔΟ ΓΕΩΡΓΙΚΩΝ ΕΚΜΕΤΑΛΛΕΥΣΕΩΝ</t>
  </si>
  <si>
    <t>ΑΝΑΚΑΙΝΙΣΗ ΚΑΙ ΑΝΑΠΤΥΞΗ ΟΙΚΙΣΜΩΝ ΑΓΡΟΤΙΚΟΥ ΧΩΡΟΥ ΚΑΙ ΠΡΟΣΤΑΣΙΑ - ΔΙΑΤΗΡΗΣΗ ΤΗΣ ΑΓΡΟΤΙΚΗΣ ΚΛΗΡΟΝΟΜΙΑΣ</t>
  </si>
  <si>
    <t>ΕΓΓΕΙΕΣ ΒΕΛΤΙΩΣΕΙΣ</t>
  </si>
  <si>
    <t>ΑΝΑΔΑΣΜΟΣ - ΠΑΡΑΛΛΗΛΑ ΕΡΓΑ</t>
  </si>
  <si>
    <t>ΑΝΑΠΤΥΞΗ &amp; ΒΕΛΤΙΩΣΗ ΥΠΟΔΟΜΩΝ ΤΟΥ ΑΓΡΟΤΙΚΟΥ ΧΩΡΟΥ</t>
  </si>
  <si>
    <t>ΑΝΑΣΥΣΤΑΣΗ ΔΑΣΟΚΟΜΙΚΟΥ ΠΑΡΑΓΩΓΙΚΟΥ ΔΥΝΑΜΙΚΟΥ &amp; ΠΡΟΣΤΑΣΙΑ ΔΑΣΙΚΟΥ ΠΕΡΙΒΑΛΛΟΝΤΟΣ</t>
  </si>
  <si>
    <t>ΠΡΟΣΤΑΣΙΑ ΠΕΡΙΒΑΛΛΟΝΤΟΣ ΣΕ ΣΥΝΔΥΑΣΜΟ ΜΕ ΤΗΝ ΔΑΣΟΚΟΜΙΑ &amp; ΚΤΗΝΟΤΡΟΦΙΑ</t>
  </si>
  <si>
    <t>ΒΑΣΙΚΕΣ ΥΠΗΡΕΣΙΕΣ ΓΙΑ ΤΗΝ ΑΓΡΟΤΙΚΗ ΟΙΚΟΝΟΜΙΑ</t>
  </si>
  <si>
    <t>ΥΠΟΔΟΜΕΣ ΣΥΝΔΥΑΣΜΕΝΗΣ ΕΓΓΕΙΟΒΕΛΤΙΩΤΙΚΗΣ ΠΡΟΣΤΑΣΙΑΣ</t>
  </si>
  <si>
    <t>ΣΤΗΡΙΞΗ ΤΟΥΡΙΣΤΙΚΩΝ &amp; ΤΟΠΙΚΩΝ ΔΡΑΣΤΗΡΙΟΤΗΤΩΝ</t>
  </si>
  <si>
    <t>ΒΕΛΤΙΩΣΗ ΤΗΣ ΜΕΤΑΠΟΙΗΣΗΣ ΚΑΙ ΕΜΠΟΡΙΑΣ ΓΕΩΡΓΙΚΩΝ ΠΡΟΪΟΝΤΩΝ</t>
  </si>
  <si>
    <t>ΟΛΟΚΛΗΡΩΜΕΝΕΣ ΠΑΡΕΜΒΑΣΕΙΣ ΑΝΑΠΤΥΞΗΣ ΕΙΔΙΚΩΝ ΠΕΡΙΟΧΩΝ - ΕΤΠΑ</t>
  </si>
  <si>
    <t>015</t>
  </si>
  <si>
    <t>ΟΛΟΚΛΗΡΩΜΕΝΕΣ ΠΑΡΕΜΒΑΣΕΙΣ ΑΝΑΠΤΥΞΗΣ ΕΙΔΙΚΩΝ ΠΕΡΙΟΧΩΝ - ΕΚΤ</t>
  </si>
  <si>
    <t>016</t>
  </si>
  <si>
    <t>ΣΥΜΠΛΗΡΩΣΗ &amp; ΕΝΙΣΧΥΣΗ ΥΠΟΔΟΜΩΝ ΝΗΣΙΩΤΙΚΩΝ &amp; ΠΕΡΙΒΑΛΛΟΝΤΙΚΑ ΕΥΑΙΣΘΗΤΩΝ ΠΕΡΙΟΧΩΝ</t>
  </si>
  <si>
    <t>ΚΑΙΝΟΤΟΜΙΑ - ΑΝΤΑΓΩΝΙΣΤΙΚΟΤΗΤΑ</t>
  </si>
  <si>
    <t>ΕΡΕΥΝΑ - ΚΑΙΝΟΤΟΜΙΑ</t>
  </si>
  <si>
    <t>ΔΙΚΤΥΩΣΗ - ΣΥΝΕΡΓΑΣΙΑ - ΥΠΗΡΕΣΙΕΣ</t>
  </si>
  <si>
    <t>ΥΠΟΔΟΜΕΣ ΕΠΙΧΕΙΡΗΜΑΤΙΚΟΤΗΤΑΣ</t>
  </si>
  <si>
    <t>ΕΝΙΣΧΥΣΗ ΤΗΣ ΑΝΤΑΓΩΝΙΣΤΙΚΟΤΗΤΑΣ ΤΩΝ ΜΜΕ</t>
  </si>
  <si>
    <t>ΑΕΙΦΟΡΙΚΗ ΔΙΑΧΕΙΡΙΣΗ ΠΛΟΥΤΟΠΑΡΑΓΩΓΙΚΩΝ ΠΟΡΩΝ</t>
  </si>
  <si>
    <t>ΑΝΑΠΤΥΞΗ ΤΟΥΡΙΣΤΙΚΩΝ ΔΡΑΣΤΗΡΙΟΤΗΤΩΝ (ΥΠΟΔΟΜΕΣ, ΕΠΙΧΕΙΡΗΜΑΤΙΚΕΣ ΔΡΑΣΤΗΡΙΟΤΗΤΕΣ, ΠΡΟΩΘΗΣΗ-ΠΡΟΒΟΛΗ)</t>
  </si>
  <si>
    <t>ΥΠΟΔΟΜΕΣ ΠΟΛΙΤΙΣΜΟΥ</t>
  </si>
  <si>
    <t>ΑΞΙΟΠΟΙΗΣΗ ΤΗΣ ΓΕΩΓΡΑΦΙΚΗΣ ΘΕΣΗΣ ΤΗΣ ΠΕΡΙΦΕΡΕΙΑΣ</t>
  </si>
  <si>
    <t>ΥΠΟΔΟΜΕΣ ΜΕΤΑΦΟΡΩΝ</t>
  </si>
  <si>
    <t>ΚΟΙΝΩΝΙΑ ΤΗΣ ΠΛΗΡΟΦΟΡΙΑΣ - ΤΗΛΕΠΙΚΟΙΝΩΝΙΕΣ</t>
  </si>
  <si>
    <t>ΥΠΟΔΟΜΕΣ ΕΚΠΑΙΔΕΥΣΗΣ - ΚΑΤΑΡΤΙΣΗΣ (ΠΑΝΕΠΙΣΤΗΜΙΟ - Τ.Ε.Ι. ΚΤΛ.)</t>
  </si>
  <si>
    <t>ΑΣΤΙΚΗ ΑΝΑΠΤΥΞΗ</t>
  </si>
  <si>
    <t>ΥΠΟΔΟΜΕΣ ΟΔΙΚΕΣ &amp; ΠΟΙΟΤΗΤΑΣ ΠΕΡΙΒΑΛΛΟΝΤΟΣ</t>
  </si>
  <si>
    <t>ΟΛΟΚΛΗΡΩΜΕΝΗ ΠΑΡΕΜΒΑΣΗ ΑΣΤΙΚΗΣ ΑΝΑΠΤΥΞΗΣ - ΕΤΠΑ</t>
  </si>
  <si>
    <t>ΟΛΟΚΛΗΡΩΜΕΝΗ ΠΑΡΕΜΒΑΣΗ ΑΣΤΙΚΗΣ ΑΝΑΠΤΥΞΗΣ - ΕΚΤ</t>
  </si>
  <si>
    <t>ΑΝΑΖΩΟΓΟΝΗΣΗ ΑΣΤΙΚΩΝ ΠΕΡΙΟΧΩΝ</t>
  </si>
  <si>
    <t>ΑΜΒΛΥΝΣΗ ΤΩΝ ΕΝΔΟΠΕΡΙΦΕΡΕΙΑΚΩΝ - ΚΟΙΝΩΝΙΚΩΝ ΑΝΙΣΟΤΗΤΩΝ ΚΑΙ ΑΝΑΠΤΥΞΗ ΑΝΘΡΩΠΙΝΟΥ ΔΥΝΑΜΙΚΟΥ</t>
  </si>
  <si>
    <t>ΟΛΟΚΛΗΡΩΣΗ ΣΥΝΔΥΑΣΜΕΝΩΝ ΜΕΤΑΦΟΡΙΚΩΝ ΥΠΟΔΟΜΩΝ</t>
  </si>
  <si>
    <t>ΥΠΟΔΟΜΕΣ ΥΓΕΙΑΣ - ΠΡΟΝΟΙΑΣ</t>
  </si>
  <si>
    <t>ΕΝΕΡΓΕΙΕΣ ΠΡΟΕΤΟΙΜΑΣΙΑΣ ΕΡΓΩΝ Δ' ΚΠΣ</t>
  </si>
  <si>
    <t>ΑΝΑΠΤΥΞΗ - ΑΝΑΒΑΘΜΙΣΗ ΕΚΠΑΙΔΕΥΤΙΚΩΝ ΜΗΧΑΝΙΣΜΩΝ (Α’ ΒΑΘΜΙΑΣ, Β’ ΒΑΘΜΙΑΣ ΕΚΠΑΙΔΕΥΣΗΣ)</t>
  </si>
  <si>
    <t>ΔΡΑΣΕΙΣ ΚΟΙΝΩΝΙΚΗΣ ΥΠΟΣΤΗΡΙΞΗΣ</t>
  </si>
  <si>
    <t>ΤΟΠΙΚΕΣ ΠΡΩΤΟΒΟΥΛΙΕΣ ΑΠΑΣΧΟΛΗΣΗΣ</t>
  </si>
  <si>
    <t>ΑΝΑΠΤΥΞΗ ΚΑΙ ΠΡΟΣΑΡΜΟΣΤΙΚΟΤΗΤΑ ΑΝΘΡΩΠΙΝΟΥ ΔΥΝΑΜΙΚΟΥ</t>
  </si>
  <si>
    <t>ΤΕΧΝΙΚΗ ΒΟΗΘΕΙΑ ΕΓΤΠΕ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</si>
  <si>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</si>
  <si>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</si>
  <si>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</si>
  <si>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</si>
  <si>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</si>
  <si>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</si>
  <si>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ΕΤΠΑ</t>
  </si>
  <si>
    <t>ΕΚΤ</t>
  </si>
  <si>
    <t>ΔΙΑΧΕΙΡΙΣΗ ΥΔΑΤΙΝΩΝ ΠΟΡΩΝ - ΈΓΓΕΙΕΣ ΒΕΛΤΙΩΣΕΙΣ - ΥΠΟΔΟΜΕΣ ΑΓΡΟΤΙΚΟΥ ΧΩΡΟΥ</t>
  </si>
  <si>
    <t>ΥΠΟΔΟΜΕΣ ΓΙΑ ΑΞΙΟΠΟΙΗΣΗ &amp; ΑΝΑΠΤ. ΓΕΩΘ., ΠΑΡΑΛΙΜΝΙΩΝ ΚΑΙ ΠΑΡΑΚΤΙΩΝ ΠΕΡΙΟΧΩΝ ΚΑΙ ΝΗΣΙΩΤΙΚΩΝ ΠΕΡΙΒ. ΕΥΑΙΣΘ. ΠΕΡ/ΩΝ</t>
  </si>
  <si>
    <t>ΣΥΝΟΛΑ ΑΝΑ ΤΑΜΕΙΟ</t>
  </si>
  <si>
    <t>017</t>
  </si>
  <si>
    <t>ΕΝΙΣΧΥΣΗ ΕΠΙΧΕΙΡΗΜΑΤΙΚΟΤΗΤΑΣ ΩΣ ΜΟΧΛΟΥ ΑΝΑΠΤΥΞΗΣ ΤΗΣ ΥΠΑΙΘΡΟΥ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</si>
</sst>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10" xfId="0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vertical="center"/>
    </xf>
    <xf numFmtId="9" fontId="3" fillId="36" borderId="10" xfId="0" applyNumberFormat="1" applyFont="1" applyFill="1" applyBorder="1" applyAlignment="1">
      <alignment vertical="center"/>
    </xf>
    <xf numFmtId="0" fontId="3" fillId="37" borderId="20" xfId="0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vertical="center"/>
    </xf>
    <xf numFmtId="9" fontId="3" fillId="37" borderId="2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8" xfId="57" applyFont="1" applyFill="1" applyBorder="1" applyAlignment="1">
      <alignment horizontal="left" vertical="top" wrapText="1"/>
      <protection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7109375" style="25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25</v>
      </c>
      <c r="B1" s="13" t="s">
        <v>26</v>
      </c>
      <c r="C1" s="14"/>
      <c r="D1" s="14"/>
      <c r="E1" s="17"/>
      <c r="F1" s="15"/>
      <c r="G1" s="15"/>
      <c r="H1" s="15"/>
      <c r="I1" s="21"/>
      <c r="J1" s="21"/>
      <c r="K1" s="43">
        <v>40633</v>
      </c>
    </row>
    <row r="2" spans="1:11" ht="60">
      <c r="A2" s="16" t="s">
        <v>72</v>
      </c>
      <c r="B2" s="16" t="s">
        <v>73</v>
      </c>
      <c r="C2" s="16" t="s">
        <v>70</v>
      </c>
      <c r="D2" s="16" t="s">
        <v>71</v>
      </c>
      <c r="E2" s="16" t="s">
        <v>74</v>
      </c>
      <c r="F2" s="7" t="s">
        <v>10</v>
      </c>
      <c r="G2" s="7" t="s">
        <v>11</v>
      </c>
      <c r="H2" s="7" t="s">
        <v>12</v>
      </c>
      <c r="I2" s="16" t="s">
        <v>13</v>
      </c>
      <c r="J2" s="16" t="s">
        <v>14</v>
      </c>
      <c r="K2" s="16" t="s">
        <v>15</v>
      </c>
    </row>
    <row r="3" spans="1:14" ht="25.5">
      <c r="A3" s="56" t="s">
        <v>0</v>
      </c>
      <c r="B3" s="56" t="s">
        <v>27</v>
      </c>
      <c r="C3" s="4" t="s">
        <v>0</v>
      </c>
      <c r="D3" s="4" t="s">
        <v>28</v>
      </c>
      <c r="E3" s="19" t="s">
        <v>75</v>
      </c>
      <c r="F3" s="6">
        <v>53664497</v>
      </c>
      <c r="G3" s="6">
        <v>55636461.759803</v>
      </c>
      <c r="H3" s="6">
        <v>55679224.699999996</v>
      </c>
      <c r="I3" s="27">
        <f aca="true" t="shared" si="0" ref="I3:J5">IF(F3&lt;&gt;0,G3/F3,0)</f>
        <v>1.0367461705604544</v>
      </c>
      <c r="J3" s="27">
        <f t="shared" si="0"/>
        <v>1.000768613582611</v>
      </c>
      <c r="K3" s="27">
        <f>IF(F3&lt;&gt;0,H3/F3,0)</f>
        <v>1.037543027748867</v>
      </c>
      <c r="M3" s="2"/>
      <c r="N3" s="2"/>
    </row>
    <row r="4" spans="1:14" ht="38.25">
      <c r="A4" s="57"/>
      <c r="B4" s="57"/>
      <c r="C4" s="4" t="s">
        <v>1</v>
      </c>
      <c r="D4" s="4" t="s">
        <v>29</v>
      </c>
      <c r="E4" s="19" t="s">
        <v>75</v>
      </c>
      <c r="F4" s="6">
        <v>29793889</v>
      </c>
      <c r="G4" s="6">
        <v>32907964.19</v>
      </c>
      <c r="H4" s="6">
        <v>32907015.220000003</v>
      </c>
      <c r="I4" s="26">
        <f t="shared" si="0"/>
        <v>1.1045206011877133</v>
      </c>
      <c r="J4" s="26">
        <f t="shared" si="0"/>
        <v>0.9999711629077229</v>
      </c>
      <c r="K4" s="26">
        <f>IF(F4&lt;&gt;0,H4/F4,0)</f>
        <v>1.104488750025215</v>
      </c>
      <c r="M4" s="2"/>
      <c r="N4" s="2"/>
    </row>
    <row r="5" spans="1:14" ht="12.75">
      <c r="A5" s="57"/>
      <c r="B5" s="57"/>
      <c r="C5" s="4" t="s">
        <v>2</v>
      </c>
      <c r="D5" s="4" t="s">
        <v>30</v>
      </c>
      <c r="E5" s="19" t="s">
        <v>75</v>
      </c>
      <c r="F5" s="6">
        <v>0</v>
      </c>
      <c r="G5" s="6">
        <v>0</v>
      </c>
      <c r="H5" s="6">
        <v>0</v>
      </c>
      <c r="I5" s="26">
        <f t="shared" si="0"/>
        <v>0</v>
      </c>
      <c r="J5" s="26">
        <f t="shared" si="0"/>
        <v>0</v>
      </c>
      <c r="K5" s="26">
        <f>IF(F5&lt;&gt;0,H5/F5,0)</f>
        <v>0</v>
      </c>
      <c r="M5" s="2"/>
      <c r="N5" s="2"/>
    </row>
    <row r="6" spans="1:14" ht="12.75">
      <c r="A6" s="57"/>
      <c r="B6" s="57"/>
      <c r="C6" s="4" t="s">
        <v>3</v>
      </c>
      <c r="D6" s="4" t="s">
        <v>31</v>
      </c>
      <c r="E6" s="19" t="s">
        <v>75</v>
      </c>
      <c r="F6" s="6">
        <v>26322708</v>
      </c>
      <c r="G6" s="6">
        <v>28887065.360000007</v>
      </c>
      <c r="H6" s="6">
        <v>28887065.360000007</v>
      </c>
      <c r="I6" s="26">
        <f aca="true" t="shared" si="1" ref="I6:J45">IF(F6&lt;&gt;0,G6/F6,0)</f>
        <v>1.0974199675808434</v>
      </c>
      <c r="J6" s="26">
        <f t="shared" si="1"/>
        <v>1</v>
      </c>
      <c r="K6" s="26">
        <f aca="true" t="shared" si="2" ref="K6:K45">IF(F6&lt;&gt;0,H6/F6,0)</f>
        <v>1.0974199675808434</v>
      </c>
      <c r="M6" s="2"/>
      <c r="N6" s="2"/>
    </row>
    <row r="7" spans="1:14" ht="25.5">
      <c r="A7" s="57"/>
      <c r="B7" s="57"/>
      <c r="C7" s="4" t="s">
        <v>4</v>
      </c>
      <c r="D7" s="4" t="s">
        <v>78</v>
      </c>
      <c r="E7" s="19" t="s">
        <v>75</v>
      </c>
      <c r="F7" s="6">
        <v>45710996</v>
      </c>
      <c r="G7" s="6">
        <v>54000987.83000001</v>
      </c>
      <c r="H7" s="6">
        <v>54000987.83000001</v>
      </c>
      <c r="I7" s="26">
        <f t="shared" si="1"/>
        <v>1.1813566221571723</v>
      </c>
      <c r="J7" s="26">
        <f t="shared" si="1"/>
        <v>1</v>
      </c>
      <c r="K7" s="26">
        <f t="shared" si="2"/>
        <v>1.1813566221571723</v>
      </c>
      <c r="M7" s="2"/>
      <c r="N7" s="2"/>
    </row>
    <row r="8" spans="1:13" ht="25.5">
      <c r="A8" s="57"/>
      <c r="B8" s="57"/>
      <c r="C8" s="4" t="s">
        <v>5</v>
      </c>
      <c r="D8" s="4" t="s">
        <v>32</v>
      </c>
      <c r="E8" s="19" t="s">
        <v>75</v>
      </c>
      <c r="F8" s="6">
        <v>0</v>
      </c>
      <c r="G8" s="6">
        <v>0</v>
      </c>
      <c r="H8" s="6">
        <v>0</v>
      </c>
      <c r="I8" s="26">
        <f t="shared" si="1"/>
        <v>0</v>
      </c>
      <c r="J8" s="26">
        <f t="shared" si="1"/>
        <v>0</v>
      </c>
      <c r="K8" s="26">
        <f t="shared" si="2"/>
        <v>0</v>
      </c>
      <c r="M8" s="2"/>
    </row>
    <row r="9" spans="1:11" ht="38.25">
      <c r="A9" s="57"/>
      <c r="B9" s="57"/>
      <c r="C9" s="4" t="s">
        <v>6</v>
      </c>
      <c r="D9" s="4" t="s">
        <v>33</v>
      </c>
      <c r="E9" s="19" t="s">
        <v>75</v>
      </c>
      <c r="F9" s="6">
        <v>36881318</v>
      </c>
      <c r="G9" s="6">
        <v>37395072.63</v>
      </c>
      <c r="H9" s="6">
        <v>37395072.63</v>
      </c>
      <c r="I9" s="26">
        <f t="shared" si="1"/>
        <v>1.013929942254233</v>
      </c>
      <c r="J9" s="26">
        <f t="shared" si="1"/>
        <v>1</v>
      </c>
      <c r="K9" s="26">
        <f t="shared" si="2"/>
        <v>1.013929942254233</v>
      </c>
    </row>
    <row r="10" spans="1:11" ht="25.5">
      <c r="A10" s="57"/>
      <c r="B10" s="57"/>
      <c r="C10" s="4" t="s">
        <v>7</v>
      </c>
      <c r="D10" s="4" t="s">
        <v>34</v>
      </c>
      <c r="E10" s="19" t="s">
        <v>75</v>
      </c>
      <c r="F10" s="6">
        <v>1405641</v>
      </c>
      <c r="G10" s="6">
        <v>1549481.09735</v>
      </c>
      <c r="H10" s="6">
        <v>1535313.03</v>
      </c>
      <c r="I10" s="26">
        <f t="shared" si="1"/>
        <v>1.1023306074239438</v>
      </c>
      <c r="J10" s="26">
        <f t="shared" si="1"/>
        <v>0.9908562502800254</v>
      </c>
      <c r="K10" s="26">
        <f t="shared" si="2"/>
        <v>1.0922511722409918</v>
      </c>
    </row>
    <row r="11" spans="1:11" ht="25.5">
      <c r="A11" s="57"/>
      <c r="B11" s="57"/>
      <c r="C11" s="4" t="s">
        <v>8</v>
      </c>
      <c r="D11" s="4" t="s">
        <v>35</v>
      </c>
      <c r="E11" s="19" t="s">
        <v>75</v>
      </c>
      <c r="F11" s="6">
        <v>1488692</v>
      </c>
      <c r="G11" s="6">
        <v>1499221.7025</v>
      </c>
      <c r="H11" s="6">
        <v>1499221.7</v>
      </c>
      <c r="I11" s="26">
        <f t="shared" si="1"/>
        <v>1.0070731235876862</v>
      </c>
      <c r="J11" s="26">
        <f t="shared" si="1"/>
        <v>0.9999999983324681</v>
      </c>
      <c r="K11" s="26">
        <f t="shared" si="2"/>
        <v>1.0070731219083597</v>
      </c>
    </row>
    <row r="12" spans="1:11" ht="38.25">
      <c r="A12" s="57"/>
      <c r="B12" s="57"/>
      <c r="C12" s="4" t="s">
        <v>19</v>
      </c>
      <c r="D12" s="4" t="s">
        <v>79</v>
      </c>
      <c r="E12" s="19" t="s">
        <v>76</v>
      </c>
      <c r="F12" s="6">
        <v>31406139</v>
      </c>
      <c r="G12" s="6">
        <v>32742193.00999999</v>
      </c>
      <c r="H12" s="6">
        <v>32742193.00999999</v>
      </c>
      <c r="I12" s="26">
        <f t="shared" si="1"/>
        <v>1.042541173558456</v>
      </c>
      <c r="J12" s="26">
        <f t="shared" si="1"/>
        <v>1</v>
      </c>
      <c r="K12" s="26">
        <f t="shared" si="2"/>
        <v>1.042541173558456</v>
      </c>
    </row>
    <row r="13" spans="1:11" ht="25.5">
      <c r="A13" s="57"/>
      <c r="B13" s="57"/>
      <c r="C13" s="4" t="s">
        <v>20</v>
      </c>
      <c r="D13" s="4" t="s">
        <v>36</v>
      </c>
      <c r="E13" s="19" t="s">
        <v>76</v>
      </c>
      <c r="F13" s="6">
        <v>31508812</v>
      </c>
      <c r="G13" s="6">
        <v>38288567.40000001</v>
      </c>
      <c r="H13" s="6">
        <v>38288567.40000001</v>
      </c>
      <c r="I13" s="26">
        <f t="shared" si="1"/>
        <v>1.2151701371667079</v>
      </c>
      <c r="J13" s="26">
        <f t="shared" si="1"/>
        <v>1</v>
      </c>
      <c r="K13" s="26">
        <f t="shared" si="2"/>
        <v>1.2151701371667079</v>
      </c>
    </row>
    <row r="14" spans="1:11" ht="25.5">
      <c r="A14" s="57"/>
      <c r="B14" s="57"/>
      <c r="C14" s="4" t="s">
        <v>21</v>
      </c>
      <c r="D14" s="4" t="s">
        <v>37</v>
      </c>
      <c r="E14" s="19" t="s">
        <v>75</v>
      </c>
      <c r="F14" s="6">
        <v>8458164</v>
      </c>
      <c r="G14" s="6">
        <v>9255138.372</v>
      </c>
      <c r="H14" s="6">
        <v>9255138.28</v>
      </c>
      <c r="I14" s="26">
        <f t="shared" si="1"/>
        <v>1.0942254574396997</v>
      </c>
      <c r="J14" s="26">
        <f t="shared" si="1"/>
        <v>0.999999990059576</v>
      </c>
      <c r="K14" s="26">
        <f t="shared" si="2"/>
        <v>1.0942254465626347</v>
      </c>
    </row>
    <row r="15" spans="1:11" ht="25.5">
      <c r="A15" s="57"/>
      <c r="B15" s="57"/>
      <c r="C15" s="4" t="s">
        <v>22</v>
      </c>
      <c r="D15" s="4" t="s">
        <v>38</v>
      </c>
      <c r="E15" s="19" t="s">
        <v>75</v>
      </c>
      <c r="F15" s="6">
        <v>503178</v>
      </c>
      <c r="G15" s="6">
        <v>502528.13</v>
      </c>
      <c r="H15" s="6">
        <v>502528.13</v>
      </c>
      <c r="I15" s="26">
        <f t="shared" si="1"/>
        <v>0.9987084689712189</v>
      </c>
      <c r="J15" s="26">
        <f t="shared" si="1"/>
        <v>1</v>
      </c>
      <c r="K15" s="26">
        <f t="shared" si="2"/>
        <v>0.9987084689712189</v>
      </c>
    </row>
    <row r="16" spans="1:11" ht="25.5">
      <c r="A16" s="57"/>
      <c r="B16" s="57"/>
      <c r="C16" s="4" t="s">
        <v>23</v>
      </c>
      <c r="D16" s="4" t="s">
        <v>39</v>
      </c>
      <c r="E16" s="19" t="s">
        <v>76</v>
      </c>
      <c r="F16" s="6">
        <v>17546527</v>
      </c>
      <c r="G16" s="6">
        <v>19822669.69</v>
      </c>
      <c r="H16" s="6">
        <v>19822669.69</v>
      </c>
      <c r="I16" s="26">
        <f t="shared" si="1"/>
        <v>1.1297204107684673</v>
      </c>
      <c r="J16" s="26">
        <f t="shared" si="1"/>
        <v>1</v>
      </c>
      <c r="K16" s="26">
        <f t="shared" si="2"/>
        <v>1.1297204107684673</v>
      </c>
    </row>
    <row r="17" spans="1:11" ht="25.5">
      <c r="A17" s="57"/>
      <c r="B17" s="57"/>
      <c r="C17" s="4" t="s">
        <v>40</v>
      </c>
      <c r="D17" s="4" t="s">
        <v>41</v>
      </c>
      <c r="E17" s="19" t="s">
        <v>77</v>
      </c>
      <c r="F17" s="6">
        <v>7298705</v>
      </c>
      <c r="G17" s="6">
        <v>7259777.899999999</v>
      </c>
      <c r="H17" s="6">
        <v>7259777.899999999</v>
      </c>
      <c r="I17" s="26">
        <f t="shared" si="1"/>
        <v>0.9946665744128581</v>
      </c>
      <c r="J17" s="26">
        <f t="shared" si="1"/>
        <v>1</v>
      </c>
      <c r="K17" s="26">
        <f t="shared" si="2"/>
        <v>0.9946665744128581</v>
      </c>
    </row>
    <row r="18" spans="1:11" ht="38.25">
      <c r="A18" s="57"/>
      <c r="B18" s="57"/>
      <c r="C18" s="4" t="s">
        <v>42</v>
      </c>
      <c r="D18" s="4" t="s">
        <v>43</v>
      </c>
      <c r="E18" s="19" t="s">
        <v>76</v>
      </c>
      <c r="F18" s="6">
        <v>0</v>
      </c>
      <c r="G18" s="6">
        <v>0</v>
      </c>
      <c r="H18" s="6">
        <v>0</v>
      </c>
      <c r="I18" s="26">
        <f t="shared" si="1"/>
        <v>0</v>
      </c>
      <c r="J18" s="26">
        <f t="shared" si="1"/>
        <v>0</v>
      </c>
      <c r="K18" s="26">
        <f t="shared" si="2"/>
        <v>0</v>
      </c>
    </row>
    <row r="19" spans="1:11" ht="25.5">
      <c r="A19" s="58"/>
      <c r="B19" s="58"/>
      <c r="C19" s="42" t="s">
        <v>81</v>
      </c>
      <c r="D19" s="4" t="s">
        <v>82</v>
      </c>
      <c r="E19" s="19" t="s">
        <v>76</v>
      </c>
      <c r="F19" s="6">
        <v>4863714</v>
      </c>
      <c r="G19" s="6">
        <v>4860937.5102</v>
      </c>
      <c r="H19" s="6">
        <v>4863714.38</v>
      </c>
      <c r="I19" s="26"/>
      <c r="J19" s="26"/>
      <c r="K19" s="26"/>
    </row>
    <row r="20" spans="1:11" ht="12.75">
      <c r="A20" s="44" t="s">
        <v>1</v>
      </c>
      <c r="B20" s="44" t="s">
        <v>44</v>
      </c>
      <c r="C20" s="4" t="s">
        <v>0</v>
      </c>
      <c r="D20" s="4" t="s">
        <v>45</v>
      </c>
      <c r="E20" s="19" t="s">
        <v>76</v>
      </c>
      <c r="F20" s="6">
        <v>8061925</v>
      </c>
      <c r="G20" s="6">
        <v>7494900.449624999</v>
      </c>
      <c r="H20" s="6">
        <v>7476766.13</v>
      </c>
      <c r="I20" s="26">
        <f t="shared" si="1"/>
        <v>0.929666357554182</v>
      </c>
      <c r="J20" s="26">
        <f t="shared" si="1"/>
        <v>0.997580445564703</v>
      </c>
      <c r="K20" s="26">
        <f t="shared" si="2"/>
        <v>0.9274169791954154</v>
      </c>
    </row>
    <row r="21" spans="1:11" ht="12.75">
      <c r="A21" s="45"/>
      <c r="B21" s="45"/>
      <c r="C21" s="4" t="s">
        <v>1</v>
      </c>
      <c r="D21" s="4" t="s">
        <v>46</v>
      </c>
      <c r="E21" s="19" t="s">
        <v>76</v>
      </c>
      <c r="F21" s="6">
        <v>0</v>
      </c>
      <c r="G21" s="6">
        <v>0</v>
      </c>
      <c r="H21" s="6">
        <v>0</v>
      </c>
      <c r="I21" s="26">
        <f t="shared" si="1"/>
        <v>0</v>
      </c>
      <c r="J21" s="26">
        <f t="shared" si="1"/>
        <v>0</v>
      </c>
      <c r="K21" s="26">
        <f t="shared" si="2"/>
        <v>0</v>
      </c>
    </row>
    <row r="22" spans="1:11" ht="12.75">
      <c r="A22" s="45"/>
      <c r="B22" s="45"/>
      <c r="C22" s="4" t="s">
        <v>2</v>
      </c>
      <c r="D22" s="4" t="s">
        <v>47</v>
      </c>
      <c r="E22" s="19" t="s">
        <v>76</v>
      </c>
      <c r="F22" s="6">
        <v>3773740</v>
      </c>
      <c r="G22" s="6">
        <v>3958886.9749999996</v>
      </c>
      <c r="H22" s="6">
        <v>3625441.9699999997</v>
      </c>
      <c r="I22" s="26">
        <f t="shared" si="1"/>
        <v>1.0490619319295975</v>
      </c>
      <c r="J22" s="26">
        <f t="shared" si="1"/>
        <v>0.9157730424976328</v>
      </c>
      <c r="K22" s="26">
        <f t="shared" si="2"/>
        <v>0.9607026371716122</v>
      </c>
    </row>
    <row r="23" spans="1:11" ht="25.5">
      <c r="A23" s="45"/>
      <c r="B23" s="45"/>
      <c r="C23" s="4" t="s">
        <v>3</v>
      </c>
      <c r="D23" s="4" t="s">
        <v>9</v>
      </c>
      <c r="E23" s="19" t="s">
        <v>76</v>
      </c>
      <c r="F23" s="6">
        <v>55610113</v>
      </c>
      <c r="G23" s="6">
        <v>53800366.7096</v>
      </c>
      <c r="H23" s="6">
        <v>53791949.06</v>
      </c>
      <c r="I23" s="26">
        <f t="shared" si="1"/>
        <v>0.9674565255711672</v>
      </c>
      <c r="J23" s="26">
        <f t="shared" si="1"/>
        <v>0.9998435391779867</v>
      </c>
      <c r="K23" s="26">
        <f t="shared" si="2"/>
        <v>0.9673051565279143</v>
      </c>
    </row>
    <row r="24" spans="1:11" ht="25.5">
      <c r="A24" s="45"/>
      <c r="B24" s="45"/>
      <c r="C24" s="4" t="s">
        <v>4</v>
      </c>
      <c r="D24" s="4" t="s">
        <v>48</v>
      </c>
      <c r="E24" s="19" t="s">
        <v>76</v>
      </c>
      <c r="F24" s="6">
        <v>8223844</v>
      </c>
      <c r="G24" s="6">
        <v>26544432.293500002</v>
      </c>
      <c r="H24" s="6">
        <v>26534800.529999997</v>
      </c>
      <c r="I24" s="26">
        <f t="shared" si="1"/>
        <v>3.227740250605435</v>
      </c>
      <c r="J24" s="26">
        <f t="shared" si="1"/>
        <v>0.9996371456208403</v>
      </c>
      <c r="K24" s="26">
        <f t="shared" si="2"/>
        <v>3.2265690509207126</v>
      </c>
    </row>
    <row r="25" spans="1:11" ht="25.5">
      <c r="A25" s="45"/>
      <c r="B25" s="45"/>
      <c r="C25" s="4" t="s">
        <v>5</v>
      </c>
      <c r="D25" s="4" t="s">
        <v>49</v>
      </c>
      <c r="E25" s="19" t="s">
        <v>76</v>
      </c>
      <c r="F25" s="6">
        <v>510929</v>
      </c>
      <c r="G25" s="6">
        <v>508871.035</v>
      </c>
      <c r="H25" s="6">
        <v>508871.04</v>
      </c>
      <c r="I25" s="26">
        <f t="shared" si="1"/>
        <v>0.9959721115849756</v>
      </c>
      <c r="J25" s="26">
        <f t="shared" si="1"/>
        <v>1.0000000098256723</v>
      </c>
      <c r="K25" s="26">
        <f t="shared" si="2"/>
        <v>0.995972121371071</v>
      </c>
    </row>
    <row r="26" spans="1:11" ht="38.25">
      <c r="A26" s="45"/>
      <c r="B26" s="45"/>
      <c r="C26" s="4" t="s">
        <v>6</v>
      </c>
      <c r="D26" s="4" t="s">
        <v>50</v>
      </c>
      <c r="E26" s="19" t="s">
        <v>76</v>
      </c>
      <c r="F26" s="6">
        <v>30005299</v>
      </c>
      <c r="G26" s="6">
        <v>41819297.926599994</v>
      </c>
      <c r="H26" s="6">
        <v>41907175.51999999</v>
      </c>
      <c r="I26" s="26">
        <f t="shared" si="1"/>
        <v>1.3937304183037802</v>
      </c>
      <c r="J26" s="26">
        <f t="shared" si="1"/>
        <v>1.0021013646272645</v>
      </c>
      <c r="K26" s="26">
        <f t="shared" si="2"/>
        <v>1.3966591541047462</v>
      </c>
    </row>
    <row r="27" spans="1:11" ht="12.75">
      <c r="A27" s="46"/>
      <c r="B27" s="46"/>
      <c r="C27" s="4" t="s">
        <v>7</v>
      </c>
      <c r="D27" s="4" t="s">
        <v>51</v>
      </c>
      <c r="E27" s="19" t="s">
        <v>76</v>
      </c>
      <c r="F27" s="6">
        <v>22290292</v>
      </c>
      <c r="G27" s="6">
        <v>25896427.67000001</v>
      </c>
      <c r="H27" s="6">
        <v>25896427.67000001</v>
      </c>
      <c r="I27" s="26">
        <f t="shared" si="1"/>
        <v>1.1617805486801165</v>
      </c>
      <c r="J27" s="26">
        <f t="shared" si="1"/>
        <v>1</v>
      </c>
      <c r="K27" s="26">
        <f t="shared" si="2"/>
        <v>1.1617805486801165</v>
      </c>
    </row>
    <row r="28" spans="1:11" ht="12.75">
      <c r="A28" s="44" t="s">
        <v>2</v>
      </c>
      <c r="B28" s="44" t="s">
        <v>52</v>
      </c>
      <c r="C28" s="4" t="s">
        <v>0</v>
      </c>
      <c r="D28" s="4" t="s">
        <v>53</v>
      </c>
      <c r="E28" s="19" t="s">
        <v>76</v>
      </c>
      <c r="F28" s="6">
        <v>210663661</v>
      </c>
      <c r="G28" s="6">
        <v>220524059.55</v>
      </c>
      <c r="H28" s="6">
        <v>218116307.64000002</v>
      </c>
      <c r="I28" s="26">
        <f t="shared" si="1"/>
        <v>1.046806357124877</v>
      </c>
      <c r="J28" s="26">
        <f t="shared" si="1"/>
        <v>0.989081681541174</v>
      </c>
      <c r="K28" s="26">
        <f t="shared" si="2"/>
        <v>1.035376991953064</v>
      </c>
    </row>
    <row r="29" spans="1:11" ht="25.5">
      <c r="A29" s="45"/>
      <c r="B29" s="45"/>
      <c r="C29" s="4" t="s">
        <v>1</v>
      </c>
      <c r="D29" s="4" t="s">
        <v>54</v>
      </c>
      <c r="E29" s="19" t="s">
        <v>76</v>
      </c>
      <c r="F29" s="6">
        <v>5309133</v>
      </c>
      <c r="G29" s="6">
        <v>5634225.303800002</v>
      </c>
      <c r="H29" s="6">
        <v>5634069.3900000015</v>
      </c>
      <c r="I29" s="26">
        <f t="shared" si="1"/>
        <v>1.0612326539568706</v>
      </c>
      <c r="J29" s="26">
        <f t="shared" si="1"/>
        <v>0.9999723273757095</v>
      </c>
      <c r="K29" s="26">
        <f t="shared" si="2"/>
        <v>1.0612032868643526</v>
      </c>
    </row>
    <row r="30" spans="1:11" ht="25.5">
      <c r="A30" s="46"/>
      <c r="B30" s="46"/>
      <c r="C30" s="4" t="s">
        <v>2</v>
      </c>
      <c r="D30" s="4" t="s">
        <v>55</v>
      </c>
      <c r="E30" s="19" t="s">
        <v>76</v>
      </c>
      <c r="F30" s="6">
        <v>46528306</v>
      </c>
      <c r="G30" s="6">
        <v>45237628.56</v>
      </c>
      <c r="H30" s="6">
        <v>45237628.56</v>
      </c>
      <c r="I30" s="26">
        <f t="shared" si="1"/>
        <v>0.9722603818845242</v>
      </c>
      <c r="J30" s="26">
        <f t="shared" si="1"/>
        <v>1</v>
      </c>
      <c r="K30" s="26">
        <f t="shared" si="2"/>
        <v>0.9722603818845242</v>
      </c>
    </row>
    <row r="31" spans="1:11" ht="25.5">
      <c r="A31" s="44" t="s">
        <v>3</v>
      </c>
      <c r="B31" s="44" t="s">
        <v>56</v>
      </c>
      <c r="C31" s="4" t="s">
        <v>0</v>
      </c>
      <c r="D31" s="4" t="s">
        <v>57</v>
      </c>
      <c r="E31" s="19" t="s">
        <v>76</v>
      </c>
      <c r="F31" s="6">
        <v>49074525</v>
      </c>
      <c r="G31" s="6">
        <v>47869404.41000002</v>
      </c>
      <c r="H31" s="6">
        <v>47869404.41000002</v>
      </c>
      <c r="I31" s="26">
        <f t="shared" si="1"/>
        <v>0.9754430513591322</v>
      </c>
      <c r="J31" s="26">
        <f t="shared" si="1"/>
        <v>1</v>
      </c>
      <c r="K31" s="26">
        <f t="shared" si="2"/>
        <v>0.9754430513591322</v>
      </c>
    </row>
    <row r="32" spans="1:11" ht="25.5">
      <c r="A32" s="45"/>
      <c r="B32" s="45"/>
      <c r="C32" s="4" t="s">
        <v>1</v>
      </c>
      <c r="D32" s="4" t="s">
        <v>58</v>
      </c>
      <c r="E32" s="19" t="s">
        <v>76</v>
      </c>
      <c r="F32" s="6">
        <v>18157832</v>
      </c>
      <c r="G32" s="6">
        <v>25672457.797399998</v>
      </c>
      <c r="H32" s="6">
        <v>25674091.04</v>
      </c>
      <c r="I32" s="26">
        <f t="shared" si="1"/>
        <v>1.4138503868413363</v>
      </c>
      <c r="J32" s="26">
        <f t="shared" si="1"/>
        <v>1.0000636184744325</v>
      </c>
      <c r="K32" s="26">
        <f t="shared" si="2"/>
        <v>1.413940333846023</v>
      </c>
    </row>
    <row r="33" spans="1:11" ht="25.5">
      <c r="A33" s="45"/>
      <c r="B33" s="45"/>
      <c r="C33" s="4" t="s">
        <v>2</v>
      </c>
      <c r="D33" s="4" t="s">
        <v>59</v>
      </c>
      <c r="E33" s="19" t="s">
        <v>77</v>
      </c>
      <c r="F33" s="6">
        <v>13554385</v>
      </c>
      <c r="G33" s="6">
        <v>13992837.129999999</v>
      </c>
      <c r="H33" s="6">
        <v>13992837.129999999</v>
      </c>
      <c r="I33" s="26">
        <f t="shared" si="1"/>
        <v>1.0323476225590462</v>
      </c>
      <c r="J33" s="26">
        <f t="shared" si="1"/>
        <v>1</v>
      </c>
      <c r="K33" s="26">
        <f t="shared" si="2"/>
        <v>1.0323476225590462</v>
      </c>
    </row>
    <row r="34" spans="1:11" ht="12.75">
      <c r="A34" s="46"/>
      <c r="B34" s="46"/>
      <c r="C34" s="4" t="s">
        <v>3</v>
      </c>
      <c r="D34" s="4" t="s">
        <v>60</v>
      </c>
      <c r="E34" s="19" t="s">
        <v>76</v>
      </c>
      <c r="F34" s="6">
        <v>11353335</v>
      </c>
      <c r="G34" s="6">
        <v>9390021.95</v>
      </c>
      <c r="H34" s="6">
        <v>9390021.95</v>
      </c>
      <c r="I34" s="26">
        <f t="shared" si="1"/>
        <v>0.8270716886271743</v>
      </c>
      <c r="J34" s="26">
        <f t="shared" si="1"/>
        <v>1</v>
      </c>
      <c r="K34" s="26">
        <f t="shared" si="2"/>
        <v>0.8270716886271743</v>
      </c>
    </row>
    <row r="35" spans="1:11" ht="25.5">
      <c r="A35" s="44" t="s">
        <v>4</v>
      </c>
      <c r="B35" s="44" t="s">
        <v>61</v>
      </c>
      <c r="C35" s="4" t="s">
        <v>0</v>
      </c>
      <c r="D35" s="4" t="s">
        <v>62</v>
      </c>
      <c r="E35" s="19" t="s">
        <v>76</v>
      </c>
      <c r="F35" s="6">
        <v>34115961</v>
      </c>
      <c r="G35" s="6">
        <v>35400487.17</v>
      </c>
      <c r="H35" s="6">
        <v>35132835.269999996</v>
      </c>
      <c r="I35" s="26">
        <f t="shared" si="1"/>
        <v>1.0376517656940691</v>
      </c>
      <c r="J35" s="26">
        <f t="shared" si="1"/>
        <v>0.9924393159135159</v>
      </c>
      <c r="K35" s="26">
        <f t="shared" si="2"/>
        <v>1.0298064085018739</v>
      </c>
    </row>
    <row r="36" spans="1:11" ht="12.75">
      <c r="A36" s="45"/>
      <c r="B36" s="45"/>
      <c r="C36" s="4" t="s">
        <v>1</v>
      </c>
      <c r="D36" s="4" t="s">
        <v>63</v>
      </c>
      <c r="E36" s="19" t="s">
        <v>76</v>
      </c>
      <c r="F36" s="6">
        <v>46789805</v>
      </c>
      <c r="G36" s="6">
        <v>59260188.500000015</v>
      </c>
      <c r="H36" s="6">
        <v>59252799.59000001</v>
      </c>
      <c r="I36" s="26">
        <f t="shared" si="1"/>
        <v>1.2665192449509035</v>
      </c>
      <c r="J36" s="26">
        <f t="shared" si="1"/>
        <v>0.9998753140989417</v>
      </c>
      <c r="K36" s="26">
        <f t="shared" si="2"/>
        <v>1.2663613278576393</v>
      </c>
    </row>
    <row r="37" spans="1:11" ht="38.25">
      <c r="A37" s="45"/>
      <c r="B37" s="45"/>
      <c r="C37" s="4" t="s">
        <v>2</v>
      </c>
      <c r="D37" s="4" t="s">
        <v>65</v>
      </c>
      <c r="E37" s="19" t="s">
        <v>76</v>
      </c>
      <c r="F37" s="6">
        <v>44496362</v>
      </c>
      <c r="G37" s="6">
        <v>43090232.46000001</v>
      </c>
      <c r="H37" s="6">
        <v>43090802.96000001</v>
      </c>
      <c r="I37" s="26">
        <f t="shared" si="1"/>
        <v>0.9683989999002617</v>
      </c>
      <c r="J37" s="26">
        <f t="shared" si="1"/>
        <v>1.0000132396593713</v>
      </c>
      <c r="K37" s="26">
        <f t="shared" si="2"/>
        <v>0.9684118211731558</v>
      </c>
    </row>
    <row r="38" spans="1:11" ht="12.75">
      <c r="A38" s="45"/>
      <c r="B38" s="45"/>
      <c r="C38" s="4" t="s">
        <v>3</v>
      </c>
      <c r="D38" s="4" t="s">
        <v>66</v>
      </c>
      <c r="E38" s="19" t="s">
        <v>77</v>
      </c>
      <c r="F38" s="6">
        <v>24248158</v>
      </c>
      <c r="G38" s="6">
        <v>35493260.90999999</v>
      </c>
      <c r="H38" s="6">
        <v>35493260.90999999</v>
      </c>
      <c r="I38" s="26">
        <f t="shared" si="1"/>
        <v>1.4637508098553296</v>
      </c>
      <c r="J38" s="26">
        <f t="shared" si="1"/>
        <v>1</v>
      </c>
      <c r="K38" s="26">
        <f t="shared" si="2"/>
        <v>1.4637508098553296</v>
      </c>
    </row>
    <row r="39" spans="1:11" ht="12.75">
      <c r="A39" s="45"/>
      <c r="B39" s="45"/>
      <c r="C39" s="4" t="s">
        <v>4</v>
      </c>
      <c r="D39" s="4" t="s">
        <v>67</v>
      </c>
      <c r="E39" s="19" t="s">
        <v>77</v>
      </c>
      <c r="F39" s="6">
        <v>23277544</v>
      </c>
      <c r="G39" s="6">
        <v>20851209.24</v>
      </c>
      <c r="H39" s="6">
        <v>20851209.24</v>
      </c>
      <c r="I39" s="26">
        <f t="shared" si="1"/>
        <v>0.8957650016685609</v>
      </c>
      <c r="J39" s="26">
        <f t="shared" si="1"/>
        <v>1</v>
      </c>
      <c r="K39" s="26">
        <f t="shared" si="2"/>
        <v>0.8957650016685609</v>
      </c>
    </row>
    <row r="40" spans="1:11" ht="25.5">
      <c r="A40" s="46"/>
      <c r="B40" s="46"/>
      <c r="C40" s="4" t="s">
        <v>5</v>
      </c>
      <c r="D40" s="4" t="s">
        <v>68</v>
      </c>
      <c r="E40" s="19" t="s">
        <v>77</v>
      </c>
      <c r="F40" s="6">
        <v>24690000</v>
      </c>
      <c r="G40" s="6">
        <v>24043456.56</v>
      </c>
      <c r="H40" s="6">
        <v>24043456.56</v>
      </c>
      <c r="I40" s="26">
        <f t="shared" si="1"/>
        <v>0.9738135504252733</v>
      </c>
      <c r="J40" s="26">
        <f t="shared" si="1"/>
        <v>1</v>
      </c>
      <c r="K40" s="26">
        <f t="shared" si="2"/>
        <v>0.9738135504252733</v>
      </c>
    </row>
    <row r="41" spans="1:11" ht="12.75">
      <c r="A41" s="47" t="s">
        <v>5</v>
      </c>
      <c r="B41" s="50" t="s">
        <v>16</v>
      </c>
      <c r="C41" s="4" t="s">
        <v>0</v>
      </c>
      <c r="D41" s="4" t="s">
        <v>17</v>
      </c>
      <c r="E41" s="19" t="s">
        <v>76</v>
      </c>
      <c r="F41" s="6">
        <v>7042574</v>
      </c>
      <c r="G41" s="6">
        <v>8089854.970000001</v>
      </c>
      <c r="H41" s="6">
        <v>8089854.970000001</v>
      </c>
      <c r="I41" s="26">
        <f t="shared" si="1"/>
        <v>1.1487071303759109</v>
      </c>
      <c r="J41" s="26">
        <f t="shared" si="1"/>
        <v>1</v>
      </c>
      <c r="K41" s="26">
        <f t="shared" si="2"/>
        <v>1.1487071303759109</v>
      </c>
    </row>
    <row r="42" spans="1:11" ht="12.75">
      <c r="A42" s="48"/>
      <c r="B42" s="51"/>
      <c r="C42" s="4" t="s">
        <v>1</v>
      </c>
      <c r="D42" s="4" t="s">
        <v>18</v>
      </c>
      <c r="E42" s="19" t="s">
        <v>77</v>
      </c>
      <c r="F42" s="6">
        <v>1039177</v>
      </c>
      <c r="G42" s="6">
        <v>1106449.37</v>
      </c>
      <c r="H42" s="6">
        <v>1106449.37</v>
      </c>
      <c r="I42" s="26">
        <f t="shared" si="1"/>
        <v>1.0647361998966491</v>
      </c>
      <c r="J42" s="26">
        <f t="shared" si="1"/>
        <v>1</v>
      </c>
      <c r="K42" s="26">
        <f t="shared" si="2"/>
        <v>1.0647361998966491</v>
      </c>
    </row>
    <row r="43" spans="1:11" ht="12.75">
      <c r="A43" s="48"/>
      <c r="B43" s="51"/>
      <c r="C43" s="4" t="s">
        <v>2</v>
      </c>
      <c r="D43" s="4" t="s">
        <v>69</v>
      </c>
      <c r="E43" s="19" t="s">
        <v>75</v>
      </c>
      <c r="F43" s="6">
        <v>2267400</v>
      </c>
      <c r="G43" s="6">
        <v>2432364.46</v>
      </c>
      <c r="H43" s="6">
        <v>2432364.46</v>
      </c>
      <c r="I43" s="26">
        <f t="shared" si="1"/>
        <v>1.0727548998853311</v>
      </c>
      <c r="J43" s="26">
        <f t="shared" si="1"/>
        <v>1</v>
      </c>
      <c r="K43" s="26">
        <f t="shared" si="2"/>
        <v>1.0727548998853311</v>
      </c>
    </row>
    <row r="44" spans="1:11" ht="12.75">
      <c r="A44" s="49"/>
      <c r="B44" s="52"/>
      <c r="C44" s="28" t="s">
        <v>3</v>
      </c>
      <c r="D44" s="32" t="s">
        <v>64</v>
      </c>
      <c r="E44" s="31" t="s">
        <v>76</v>
      </c>
      <c r="F44" s="6">
        <v>7207082</v>
      </c>
      <c r="G44" s="6">
        <v>4334917.79</v>
      </c>
      <c r="H44" s="6">
        <v>2818106.6599999997</v>
      </c>
      <c r="I44" s="29">
        <f>IF(F44&lt;&gt;0,G44/F44,0)</f>
        <v>0.6014802925788828</v>
      </c>
      <c r="J44" s="30">
        <f>IF(G44&lt;&gt;0,H44/G44,0)</f>
        <v>0.6500946030628183</v>
      </c>
      <c r="K44" s="30">
        <f>IF(F44&lt;&gt;0,H44/F44,0)</f>
        <v>0.3910190920541767</v>
      </c>
    </row>
    <row r="45" spans="1:11" ht="12.75">
      <c r="A45" s="10"/>
      <c r="B45" s="11"/>
      <c r="C45" s="12"/>
      <c r="D45" s="8" t="s">
        <v>24</v>
      </c>
      <c r="E45" s="18"/>
      <c r="F45" s="9">
        <f>SUM(F3:F44)</f>
        <v>995144362</v>
      </c>
      <c r="G45" s="9">
        <f>SUM(G3:G44)</f>
        <v>1087054305.772378</v>
      </c>
      <c r="H45" s="9">
        <f>SUM(H3:H44)</f>
        <v>1082605421.29</v>
      </c>
      <c r="I45" s="22">
        <f t="shared" si="1"/>
        <v>1.092358402742353</v>
      </c>
      <c r="J45" s="23">
        <f t="shared" si="1"/>
        <v>0.995907394452371</v>
      </c>
      <c r="K45" s="23">
        <f t="shared" si="2"/>
        <v>1.0878878106832905</v>
      </c>
    </row>
    <row r="47" spans="1:11" ht="12.75">
      <c r="A47" s="53" t="s">
        <v>80</v>
      </c>
      <c r="B47" s="53"/>
      <c r="C47" s="53"/>
      <c r="D47" s="53"/>
      <c r="E47" s="36" t="s">
        <v>76</v>
      </c>
      <c r="F47" s="37">
        <f>SUMIF($E3:$E44,"ΕΤΠΑ",F3:F44)</f>
        <v>694539910</v>
      </c>
      <c r="G47" s="37">
        <f>SUMIF($E3:$E44,"ΕΤΠΑ",G3:G44)</f>
        <v>760241029.130725</v>
      </c>
      <c r="H47" s="37">
        <f>SUMIF($E3:$E44,"ΕΤΠΑ",H3:H44)</f>
        <v>755764498.84</v>
      </c>
      <c r="I47" s="38">
        <f aca="true" t="shared" si="3" ref="I47:J49">IF(F47&lt;&gt;0,G47/F47,0)</f>
        <v>1.094596607314798</v>
      </c>
      <c r="J47" s="38">
        <f t="shared" si="3"/>
        <v>0.9941116960027223</v>
      </c>
      <c r="K47" s="38">
        <f>IF(F47&lt;&gt;0,H47/F47,0)</f>
        <v>1.0881512897365395</v>
      </c>
    </row>
    <row r="48" spans="1:11" ht="12.75">
      <c r="A48" s="54"/>
      <c r="B48" s="54"/>
      <c r="C48" s="54"/>
      <c r="D48" s="54"/>
      <c r="E48" s="33" t="s">
        <v>77</v>
      </c>
      <c r="F48" s="34">
        <f>SUMIF($E3:$E44,"ΕΚΤ",F3:F44)</f>
        <v>94107969</v>
      </c>
      <c r="G48" s="34">
        <f>SUMIF($E3:$E44,"ΕΚΤ",G3:G44)</f>
        <v>102746991.10999998</v>
      </c>
      <c r="H48" s="34">
        <f>SUMIF($E3:$E44,"ΕΚΤ",H3:H44)</f>
        <v>102746991.10999998</v>
      </c>
      <c r="I48" s="35">
        <f t="shared" si="3"/>
        <v>1.0917990495576415</v>
      </c>
      <c r="J48" s="35">
        <f t="shared" si="3"/>
        <v>1</v>
      </c>
      <c r="K48" s="35">
        <f>IF(F48&lt;&gt;0,H48/F48,0)</f>
        <v>1.0917990495576415</v>
      </c>
    </row>
    <row r="49" spans="1:11" ht="12.75">
      <c r="A49" s="55"/>
      <c r="B49" s="55"/>
      <c r="C49" s="55"/>
      <c r="D49" s="55"/>
      <c r="E49" s="39" t="s">
        <v>75</v>
      </c>
      <c r="F49" s="40">
        <f>SUMIF($E3:$E44,"ΕΓΤΠΕ-Π",F3:F44)</f>
        <v>206496483</v>
      </c>
      <c r="G49" s="40">
        <f>SUMIF($E3:$E44,"ΕΓΤΠΕ-Π",G3:G44)</f>
        <v>224066285.53165302</v>
      </c>
      <c r="H49" s="40">
        <f>SUMIF($E3:$E44,"ΕΓΤΠΕ-Π",H3:H44)</f>
        <v>224093931.34</v>
      </c>
      <c r="I49" s="41">
        <f t="shared" si="3"/>
        <v>1.0850852386268148</v>
      </c>
      <c r="J49" s="41">
        <f t="shared" si="3"/>
        <v>1.0001233822762823</v>
      </c>
      <c r="K49" s="41">
        <f>IF(F49&lt;&gt;0,H49/F49,0)</f>
        <v>1.0852191189135167</v>
      </c>
    </row>
    <row r="50" spans="7:8" ht="12.75">
      <c r="G50" s="25"/>
      <c r="H50" s="25"/>
    </row>
  </sheetData>
  <sheetProtection/>
  <mergeCells count="13">
    <mergeCell ref="A20:A27"/>
    <mergeCell ref="B20:B27"/>
    <mergeCell ref="A3:A19"/>
    <mergeCell ref="B3:B19"/>
    <mergeCell ref="A28:A30"/>
    <mergeCell ref="B28:B30"/>
    <mergeCell ref="B35:B40"/>
    <mergeCell ref="A41:A44"/>
    <mergeCell ref="B41:B44"/>
    <mergeCell ref="A47:D49"/>
    <mergeCell ref="A35:A40"/>
    <mergeCell ref="B31:B34"/>
    <mergeCell ref="A31:A34"/>
  </mergeCells>
  <conditionalFormatting sqref="K3:K44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2006-09-07T10:35:51Z</cp:lastPrinted>
  <dcterms:created xsi:type="dcterms:W3CDTF">2002-12-18T10:09:34Z</dcterms:created>
  <dcterms:modified xsi:type="dcterms:W3CDTF">2011-04-12T14:19:46Z</dcterms:modified>
  <cp:category/>
  <cp:version/>
  <cp:contentType/>
  <cp:contentStatus/>
</cp:coreProperties>
</file>